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Company Shared\A FINAL PRODUCT FILE 2017\4c Audits Accounts &amp; Equipment\"/>
    </mc:Choice>
  </mc:AlternateContent>
  <xr:revisionPtr revIDLastSave="0" documentId="13_ncr:1_{7B82D985-2289-478B-BBEF-D5B0B7303112}" xr6:coauthVersionLast="47" xr6:coauthVersionMax="47" xr10:uidLastSave="{00000000-0000-0000-0000-000000000000}"/>
  <bookViews>
    <workbookView xWindow="-120" yWindow="-120" windowWidth="38640" windowHeight="21240" xr2:uid="{A3F8D810-380D-4FBE-BD23-09089D2BE5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6" i="1"/>
  <c r="E57" i="1"/>
  <c r="E58" i="1"/>
  <c r="G54" i="1"/>
  <c r="F54" i="1"/>
  <c r="E49" i="1"/>
  <c r="E50" i="1"/>
  <c r="E51" i="1"/>
  <c r="E52" i="1"/>
  <c r="E53" i="1"/>
  <c r="E54" i="1"/>
  <c r="E46" i="1"/>
  <c r="E47" i="1"/>
  <c r="E40" i="1"/>
  <c r="E41" i="1"/>
  <c r="E42" i="1"/>
  <c r="E43" i="1"/>
  <c r="E44" i="1"/>
  <c r="E21" i="1"/>
  <c r="E38" i="1"/>
  <c r="E32" i="1"/>
  <c r="G30" i="1"/>
  <c r="F30" i="1"/>
  <c r="E30" i="1"/>
  <c r="E27" i="1"/>
  <c r="E28" i="1"/>
  <c r="E29" i="1"/>
  <c r="E24" i="1"/>
  <c r="E25" i="1"/>
  <c r="E26" i="1"/>
  <c r="E22" i="1"/>
  <c r="E23" i="1"/>
  <c r="F9" i="1"/>
  <c r="F44" i="1"/>
  <c r="F47" i="1"/>
  <c r="G44" i="1"/>
  <c r="G36" i="1"/>
  <c r="D34" i="1"/>
  <c r="E34" i="1" s="1"/>
  <c r="D35" i="1"/>
  <c r="E35" i="1" s="1"/>
  <c r="D36" i="1"/>
  <c r="E36" i="1" s="1"/>
  <c r="F36" i="1" l="1"/>
</calcChain>
</file>

<file path=xl/sharedStrings.xml><?xml version="1.0" encoding="utf-8"?>
<sst xmlns="http://schemas.openxmlformats.org/spreadsheetml/2006/main" count="70" uniqueCount="70">
  <si>
    <t>IFCA</t>
  </si>
  <si>
    <t>D&amp;S</t>
  </si>
  <si>
    <t>Variance</t>
  </si>
  <si>
    <t>Total NBF</t>
  </si>
  <si>
    <t>NBF not transferred to IFCA</t>
  </si>
  <si>
    <t>North Western</t>
  </si>
  <si>
    <t>North Eastern</t>
  </si>
  <si>
    <t>% Total NBF for Principle 1</t>
  </si>
  <si>
    <t>% Total NBF for Principle 2</t>
  </si>
  <si>
    <t>Cornwall</t>
  </si>
  <si>
    <t>Cornwall Council</t>
  </si>
  <si>
    <t>Eastern</t>
  </si>
  <si>
    <t>Lincolnshire County Council</t>
  </si>
  <si>
    <t>Norfolk County Council</t>
  </si>
  <si>
    <t>Suffolk County Council</t>
  </si>
  <si>
    <t xml:space="preserve">NBF money received </t>
  </si>
  <si>
    <t>Total NBF Principle 2 Contribution.</t>
  </si>
  <si>
    <t>I o S</t>
  </si>
  <si>
    <t>Isles of Scilly Council</t>
  </si>
  <si>
    <t>Kent &amp; Essex</t>
  </si>
  <si>
    <t>Essex County Council</t>
  </si>
  <si>
    <t>Kent County Council</t>
  </si>
  <si>
    <t xml:space="preserve">Medway Borough Council </t>
  </si>
  <si>
    <t xml:space="preserve">Southend-on-Sea Borough Council </t>
  </si>
  <si>
    <t xml:space="preserve">Thurrock Council </t>
  </si>
  <si>
    <t>Total NBF Principle 1 Contribution</t>
  </si>
  <si>
    <t>Northumberland</t>
  </si>
  <si>
    <t xml:space="preserve">North Tyneside Metropolitan Borough Council </t>
  </si>
  <si>
    <t>Northumberland Council Unitary Authority  </t>
  </si>
  <si>
    <t>Southern</t>
  </si>
  <si>
    <t xml:space="preserve">Bournemouth, Christchurch and Poole Council </t>
  </si>
  <si>
    <t>Dorset Council</t>
  </si>
  <si>
    <t>Hampshire County Council</t>
  </si>
  <si>
    <t>Isle of White Council</t>
  </si>
  <si>
    <t>Portsmouth Council</t>
  </si>
  <si>
    <t>Southampton City Council</t>
  </si>
  <si>
    <t>Total Revenue Budget 2021/22 (All LAs)</t>
  </si>
  <si>
    <t>Sussex</t>
  </si>
  <si>
    <t>Devon CC</t>
  </si>
  <si>
    <t>Plymouth CC</t>
  </si>
  <si>
    <t>Torbay CC</t>
  </si>
  <si>
    <t>Blackpool Borough Council</t>
  </si>
  <si>
    <t xml:space="preserve">Cumbria County Council </t>
  </si>
  <si>
    <t xml:space="preserve">Lancashire County Council </t>
  </si>
  <si>
    <t>Sefton Council</t>
  </si>
  <si>
    <t xml:space="preserve">Wirral Metropolitan Borough Council </t>
  </si>
  <si>
    <t xml:space="preserve">Durham County Unitary Authority </t>
  </si>
  <si>
    <t xml:space="preserve">East Riding of Yorkshire Council </t>
  </si>
  <si>
    <t xml:space="preserve">Hartlepool Council </t>
  </si>
  <si>
    <t xml:space="preserve">Kingston-upon-Hull City Council </t>
  </si>
  <si>
    <t xml:space="preserve">North East Lincolnshire Council </t>
  </si>
  <si>
    <t xml:space="preserve">North Lincolnshire Council </t>
  </si>
  <si>
    <t>North Yorkshire County Council </t>
  </si>
  <si>
    <t xml:space="preserve">Redcar and Cleveland Borough Council </t>
  </si>
  <si>
    <t xml:space="preserve">South Tyneside Metropolitan Borough Council </t>
  </si>
  <si>
    <t xml:space="preserve">Sunderland City Council </t>
  </si>
  <si>
    <t xml:space="preserve">Brighton and Hove Council </t>
  </si>
  <si>
    <t>East Sussex County Council</t>
  </si>
  <si>
    <t>West Sussex County Council</t>
  </si>
  <si>
    <t>Local Authorities (**new LAs not part of SFCs)</t>
  </si>
  <si>
    <t>**Gloucestershire CC</t>
  </si>
  <si>
    <t>**South Gloucestershire CC</t>
  </si>
  <si>
    <t>**Bristol CC</t>
  </si>
  <si>
    <t>**North Somerset DC</t>
  </si>
  <si>
    <t>**Somerset CC</t>
  </si>
  <si>
    <t xml:space="preserve">**Cheshire West and Chester Unitary Authority  </t>
  </si>
  <si>
    <t xml:space="preserve">**Halton Borough Council </t>
  </si>
  <si>
    <t xml:space="preserve">**Liverpool City Council </t>
  </si>
  <si>
    <t xml:space="preserve">**Stockton-on-Tees Borough Council </t>
  </si>
  <si>
    <t>Contribution to 2021-22 Levy (*Calc based on % levy set out in 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</si>
</sst>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_ ;[Red]\-#,##0\ 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3" fontId="0" fillId="2" borderId="1" xfId="0" applyNumberFormat="1" applyFill="1" applyBorder="1" applyAlignment="1">
      <alignment wrapText="1"/>
    </xf>
    <xf numFmtId="3" fontId="0" fillId="0" borderId="1" xfId="0" applyNumberFormat="1" applyBorder="1"/>
    <xf numFmtId="3" fontId="0" fillId="3" borderId="1" xfId="0" applyNumberFormat="1" applyFill="1" applyBorder="1"/>
    <xf numFmtId="165" fontId="0" fillId="0" borderId="1" xfId="0" applyNumberFormat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0" fontId="0" fillId="4" borderId="1" xfId="0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166" fontId="0" fillId="0" borderId="1" xfId="0" applyNumberFormat="1" applyBorder="1"/>
    <xf numFmtId="3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Mander\AppData\Local\Microsoft\Windows\INetCache\Content.Outlook\72C7RQ6E\OFFICIAL_SENSITIVE_IFCA_Funding_2021-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nwall"/>
      <sheetName val="Devon &amp; Severn"/>
      <sheetName val="Eastern"/>
      <sheetName val="Isles of Scilly"/>
      <sheetName val="Kent &amp; Essex"/>
      <sheetName val="North Eastern"/>
      <sheetName val="North Western"/>
      <sheetName val="Northumberland"/>
      <sheetName val="Southern"/>
      <sheetName val="Sussex"/>
    </sheetNames>
    <sheetDataSet>
      <sheetData sheetId="0"/>
      <sheetData sheetId="1"/>
      <sheetData sheetId="2">
        <row r="2">
          <cell r="E2">
            <v>607241</v>
          </cell>
        </row>
        <row r="3">
          <cell r="E3">
            <v>567453</v>
          </cell>
        </row>
        <row r="4">
          <cell r="E4">
            <v>466280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7F1F-F7D6-4721-8A3D-F7C487B742EC}">
  <dimension ref="A1:P63"/>
  <sheetViews>
    <sheetView tabSelected="1" topLeftCell="A36" workbookViewId="0">
      <selection activeCell="J61" sqref="J61"/>
    </sheetView>
  </sheetViews>
  <sheetFormatPr defaultRowHeight="15" x14ac:dyDescent="0.25"/>
  <cols>
    <col min="1" max="1" width="11.7109375" customWidth="1"/>
    <col min="2" max="2" width="30.5703125" customWidth="1"/>
    <col min="3" max="3" width="12.42578125" customWidth="1"/>
    <col min="4" max="4" width="18.140625" customWidth="1"/>
    <col min="6" max="6" width="13.7109375" customWidth="1"/>
    <col min="8" max="8" width="12.28515625" customWidth="1"/>
    <col min="9" max="9" width="10.140625" customWidth="1"/>
    <col min="10" max="10" width="13.5703125" customWidth="1"/>
    <col min="11" max="11" width="10.5703125" customWidth="1"/>
    <col min="12" max="12" width="11" customWidth="1"/>
  </cols>
  <sheetData>
    <row r="1" spans="1:15" ht="75" x14ac:dyDescent="0.25">
      <c r="A1" s="2" t="s">
        <v>0</v>
      </c>
      <c r="B1" s="4" t="s">
        <v>59</v>
      </c>
      <c r="C1" s="3" t="s">
        <v>15</v>
      </c>
      <c r="D1" s="4" t="s">
        <v>69</v>
      </c>
      <c r="E1" s="2" t="s">
        <v>2</v>
      </c>
      <c r="F1" s="4" t="s">
        <v>36</v>
      </c>
      <c r="G1" s="2" t="s">
        <v>3</v>
      </c>
      <c r="H1" s="5" t="s">
        <v>25</v>
      </c>
      <c r="I1" s="5" t="s">
        <v>7</v>
      </c>
      <c r="J1" s="4" t="s">
        <v>16</v>
      </c>
      <c r="K1" s="4" t="s">
        <v>8</v>
      </c>
      <c r="L1" s="4" t="s">
        <v>4</v>
      </c>
    </row>
    <row r="2" spans="1:15" x14ac:dyDescent="0.25">
      <c r="A2" s="2" t="s">
        <v>1</v>
      </c>
      <c r="B2" s="6" t="s">
        <v>60</v>
      </c>
      <c r="C2" s="7">
        <v>122428</v>
      </c>
      <c r="D2" s="8">
        <v>107078</v>
      </c>
      <c r="E2" s="9">
        <v>-15350</v>
      </c>
      <c r="F2" s="8"/>
      <c r="G2" s="2"/>
      <c r="H2" s="2"/>
      <c r="I2" s="10"/>
      <c r="J2" s="2"/>
      <c r="K2" s="10"/>
      <c r="L2" s="2"/>
      <c r="O2" s="1"/>
    </row>
    <row r="3" spans="1:15" x14ac:dyDescent="0.25">
      <c r="A3" s="2"/>
      <c r="B3" s="6" t="s">
        <v>61</v>
      </c>
      <c r="C3" s="11">
        <v>38110</v>
      </c>
      <c r="D3" s="8">
        <v>30192</v>
      </c>
      <c r="E3" s="9">
        <v>-7918</v>
      </c>
      <c r="F3" s="8"/>
      <c r="G3" s="2"/>
      <c r="H3" s="2"/>
      <c r="I3" s="10"/>
      <c r="J3" s="2"/>
      <c r="K3" s="10"/>
      <c r="L3" s="2"/>
      <c r="O3" s="1"/>
    </row>
    <row r="4" spans="1:15" x14ac:dyDescent="0.25">
      <c r="A4" s="2"/>
      <c r="B4" s="6" t="s">
        <v>62</v>
      </c>
      <c r="C4" s="11">
        <v>50851</v>
      </c>
      <c r="D4" s="8">
        <v>41810</v>
      </c>
      <c r="E4" s="9">
        <v>-9041</v>
      </c>
      <c r="F4" s="8"/>
      <c r="G4" s="2"/>
      <c r="H4" s="2"/>
      <c r="I4" s="10"/>
      <c r="J4" s="2"/>
      <c r="K4" s="10"/>
      <c r="L4" s="2"/>
      <c r="O4" s="1"/>
    </row>
    <row r="5" spans="1:15" x14ac:dyDescent="0.25">
      <c r="A5" s="2"/>
      <c r="B5" s="6" t="s">
        <v>63</v>
      </c>
      <c r="C5" s="11">
        <v>42574</v>
      </c>
      <c r="D5" s="8">
        <v>34262</v>
      </c>
      <c r="E5" s="9">
        <v>-8312</v>
      </c>
      <c r="F5" s="8"/>
      <c r="G5" s="2"/>
      <c r="H5" s="2"/>
      <c r="I5" s="10"/>
      <c r="J5" s="2"/>
      <c r="K5" s="10"/>
      <c r="L5" s="2"/>
      <c r="O5" s="1"/>
    </row>
    <row r="6" spans="1:15" x14ac:dyDescent="0.25">
      <c r="A6" s="2"/>
      <c r="B6" s="6" t="s">
        <v>64</v>
      </c>
      <c r="C6" s="11">
        <v>133952</v>
      </c>
      <c r="D6" s="8">
        <v>117586</v>
      </c>
      <c r="E6" s="9">
        <v>-16366</v>
      </c>
      <c r="F6" s="8"/>
      <c r="G6" s="2"/>
      <c r="H6" s="2"/>
      <c r="I6" s="10"/>
      <c r="J6" s="2"/>
      <c r="K6" s="10"/>
      <c r="L6" s="2"/>
      <c r="O6" s="1"/>
    </row>
    <row r="7" spans="1:15" x14ac:dyDescent="0.25">
      <c r="A7" s="2"/>
      <c r="B7" s="2" t="s">
        <v>38</v>
      </c>
      <c r="C7" s="8">
        <v>21382</v>
      </c>
      <c r="D7" s="8">
        <v>348466</v>
      </c>
      <c r="E7" s="8">
        <v>327084</v>
      </c>
      <c r="F7" s="8"/>
      <c r="G7" s="2"/>
      <c r="H7" s="2"/>
      <c r="I7" s="10"/>
      <c r="J7" s="2"/>
      <c r="K7" s="10"/>
      <c r="L7" s="2"/>
      <c r="O7" s="1"/>
    </row>
    <row r="8" spans="1:15" x14ac:dyDescent="0.25">
      <c r="A8" s="2"/>
      <c r="B8" s="2" t="s">
        <v>39</v>
      </c>
      <c r="C8" s="8">
        <v>0</v>
      </c>
      <c r="D8" s="8">
        <v>34780</v>
      </c>
      <c r="E8" s="8">
        <v>34780</v>
      </c>
      <c r="F8" s="8"/>
      <c r="G8" s="2"/>
      <c r="H8" s="2"/>
      <c r="I8" s="10"/>
      <c r="J8" s="2"/>
      <c r="K8" s="10"/>
      <c r="L8" s="2"/>
      <c r="O8" s="1"/>
    </row>
    <row r="9" spans="1:15" x14ac:dyDescent="0.25">
      <c r="A9" s="2"/>
      <c r="B9" s="2" t="s">
        <v>40</v>
      </c>
      <c r="C9" s="8">
        <v>0</v>
      </c>
      <c r="D9" s="8">
        <v>25826</v>
      </c>
      <c r="E9" s="8">
        <v>25826</v>
      </c>
      <c r="F9" s="8">
        <f>SUM(D2:D9)</f>
        <v>740000</v>
      </c>
      <c r="G9" s="8">
        <v>409297</v>
      </c>
      <c r="H9" s="11">
        <v>330928</v>
      </c>
      <c r="I9" s="12">
        <v>94.8</v>
      </c>
      <c r="J9" s="8">
        <v>21382</v>
      </c>
      <c r="K9" s="10">
        <v>5.2</v>
      </c>
      <c r="L9" s="9">
        <v>-56987</v>
      </c>
      <c r="O9" s="1"/>
    </row>
    <row r="10" spans="1:15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O10" s="1"/>
    </row>
    <row r="11" spans="1:15" ht="30" x14ac:dyDescent="0.25">
      <c r="A11" s="4" t="s">
        <v>5</v>
      </c>
      <c r="B11" s="13" t="s">
        <v>65</v>
      </c>
      <c r="C11" s="11">
        <v>89131</v>
      </c>
      <c r="D11" s="14">
        <v>99559</v>
      </c>
      <c r="E11" s="8">
        <v>10428</v>
      </c>
      <c r="F11" s="8"/>
      <c r="G11" s="2"/>
      <c r="H11" s="2"/>
      <c r="I11" s="10"/>
      <c r="J11" s="2"/>
      <c r="K11" s="10"/>
      <c r="L11" s="2"/>
    </row>
    <row r="12" spans="1:15" x14ac:dyDescent="0.25">
      <c r="A12" s="2"/>
      <c r="B12" s="6" t="s">
        <v>66</v>
      </c>
      <c r="C12" s="11">
        <v>30585</v>
      </c>
      <c r="D12" s="14">
        <v>30277</v>
      </c>
      <c r="E12" s="9">
        <v>-308</v>
      </c>
      <c r="F12" s="8"/>
      <c r="G12" s="2"/>
      <c r="H12" s="2"/>
      <c r="I12" s="10"/>
      <c r="J12" s="2"/>
      <c r="K12" s="10"/>
      <c r="L12" s="2"/>
    </row>
    <row r="13" spans="1:15" x14ac:dyDescent="0.25">
      <c r="A13" s="2"/>
      <c r="B13" s="6" t="s">
        <v>67</v>
      </c>
      <c r="C13" s="11">
        <v>54096</v>
      </c>
      <c r="D13" s="14">
        <v>58099</v>
      </c>
      <c r="E13" s="8">
        <v>4003</v>
      </c>
      <c r="F13" s="8"/>
      <c r="G13" s="2"/>
      <c r="H13" s="2"/>
      <c r="I13" s="10"/>
      <c r="J13" s="2"/>
      <c r="K13" s="10"/>
      <c r="L13" s="2"/>
    </row>
    <row r="14" spans="1:15" x14ac:dyDescent="0.25">
      <c r="A14" s="2"/>
      <c r="B14" s="2" t="s">
        <v>41</v>
      </c>
      <c r="C14" s="8">
        <v>0</v>
      </c>
      <c r="D14" s="14">
        <v>22503</v>
      </c>
      <c r="E14" s="8">
        <v>22503</v>
      </c>
      <c r="F14" s="8"/>
      <c r="G14" s="2"/>
      <c r="H14" s="2"/>
      <c r="I14" s="10"/>
      <c r="J14" s="2"/>
      <c r="K14" s="10"/>
      <c r="L14" s="2"/>
    </row>
    <row r="15" spans="1:15" x14ac:dyDescent="0.25">
      <c r="A15" s="2"/>
      <c r="B15" s="2" t="s">
        <v>42</v>
      </c>
      <c r="C15" s="8">
        <v>0</v>
      </c>
      <c r="D15" s="14">
        <v>558348</v>
      </c>
      <c r="E15" s="8">
        <v>558348</v>
      </c>
      <c r="F15" s="8"/>
      <c r="G15" s="2"/>
      <c r="H15" s="2"/>
      <c r="I15" s="10"/>
      <c r="J15" s="2"/>
      <c r="K15" s="10"/>
      <c r="L15" s="2"/>
    </row>
    <row r="16" spans="1:15" x14ac:dyDescent="0.25">
      <c r="A16" s="2"/>
      <c r="B16" s="2" t="s">
        <v>43</v>
      </c>
      <c r="C16" s="8">
        <v>201857</v>
      </c>
      <c r="D16" s="14">
        <v>451970</v>
      </c>
      <c r="E16" s="8">
        <v>250113</v>
      </c>
      <c r="F16" s="8"/>
      <c r="G16" s="2"/>
      <c r="H16" s="2"/>
      <c r="I16" s="10"/>
      <c r="J16" s="2"/>
      <c r="K16" s="10"/>
      <c r="L16" s="2"/>
    </row>
    <row r="17" spans="1:16" x14ac:dyDescent="0.25">
      <c r="A17" s="2"/>
      <c r="B17" s="2" t="s">
        <v>44</v>
      </c>
      <c r="C17" s="8">
        <v>13859</v>
      </c>
      <c r="D17" s="14">
        <v>69418</v>
      </c>
      <c r="E17" s="8">
        <v>55559</v>
      </c>
      <c r="F17" s="8"/>
      <c r="G17" s="2"/>
      <c r="H17" s="2"/>
      <c r="I17" s="10"/>
      <c r="J17" s="2"/>
      <c r="K17" s="10"/>
      <c r="L17" s="2"/>
    </row>
    <row r="18" spans="1:16" ht="30" x14ac:dyDescent="0.25">
      <c r="A18" s="2"/>
      <c r="B18" s="4" t="s">
        <v>45</v>
      </c>
      <c r="C18" s="8">
        <v>17259</v>
      </c>
      <c r="D18" s="14">
        <v>73646</v>
      </c>
      <c r="E18" s="8">
        <v>56387</v>
      </c>
      <c r="F18" s="8">
        <v>1363820</v>
      </c>
      <c r="G18" s="8">
        <v>406787</v>
      </c>
      <c r="H18" s="11">
        <v>173504</v>
      </c>
      <c r="I18" s="12">
        <v>42.7</v>
      </c>
      <c r="J18" s="8">
        <v>232975</v>
      </c>
      <c r="K18" s="10">
        <v>57.3</v>
      </c>
      <c r="L18" s="9">
        <v>-308</v>
      </c>
      <c r="O18" s="1"/>
      <c r="P18" s="1"/>
    </row>
    <row r="19" spans="1:16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</row>
    <row r="20" spans="1:16" ht="30" x14ac:dyDescent="0.25">
      <c r="A20" s="4" t="s">
        <v>6</v>
      </c>
      <c r="B20" s="13" t="s">
        <v>68</v>
      </c>
      <c r="C20" s="11">
        <v>68357</v>
      </c>
      <c r="D20" s="8">
        <v>72190</v>
      </c>
      <c r="E20" s="8">
        <v>3833</v>
      </c>
      <c r="F20" s="8"/>
      <c r="G20" s="8"/>
      <c r="H20" s="2"/>
      <c r="I20" s="2"/>
      <c r="J20" s="2"/>
      <c r="K20" s="2"/>
      <c r="L20" s="2"/>
      <c r="O20" s="1"/>
      <c r="P20" s="1"/>
    </row>
    <row r="21" spans="1:16" x14ac:dyDescent="0.25">
      <c r="A21" s="4"/>
      <c r="B21" s="2" t="s">
        <v>46</v>
      </c>
      <c r="C21" s="15">
        <v>13781</v>
      </c>
      <c r="D21" s="8">
        <v>72190</v>
      </c>
      <c r="E21" s="8">
        <f>SUM(D21-C21)</f>
        <v>58409</v>
      </c>
      <c r="F21" s="8"/>
      <c r="G21" s="8"/>
      <c r="H21" s="8"/>
      <c r="I21" s="10"/>
      <c r="J21" s="8"/>
      <c r="K21" s="10"/>
      <c r="L21" s="8"/>
      <c r="P21" s="1"/>
    </row>
    <row r="22" spans="1:16" x14ac:dyDescent="0.25">
      <c r="A22" s="4"/>
      <c r="B22" s="2" t="s">
        <v>47</v>
      </c>
      <c r="C22" s="15">
        <v>54898</v>
      </c>
      <c r="D22" s="8">
        <v>288503</v>
      </c>
      <c r="E22" s="8">
        <f t="shared" ref="E22:E30" si="0">SUM(D22-C22)</f>
        <v>233605</v>
      </c>
      <c r="F22" s="8"/>
      <c r="G22" s="8"/>
      <c r="H22" s="8"/>
      <c r="I22" s="10"/>
      <c r="J22" s="8"/>
      <c r="K22" s="10"/>
      <c r="L22" s="8"/>
    </row>
    <row r="23" spans="1:16" x14ac:dyDescent="0.25">
      <c r="A23" s="4"/>
      <c r="B23" s="2" t="s">
        <v>48</v>
      </c>
      <c r="C23" s="15">
        <v>6777</v>
      </c>
      <c r="D23" s="8">
        <v>35966</v>
      </c>
      <c r="E23" s="8">
        <f t="shared" si="0"/>
        <v>29189</v>
      </c>
      <c r="F23" s="8"/>
      <c r="G23" s="8"/>
      <c r="H23" s="8"/>
      <c r="I23" s="10"/>
      <c r="J23" s="8"/>
      <c r="K23" s="10"/>
      <c r="L23" s="8"/>
    </row>
    <row r="24" spans="1:16" x14ac:dyDescent="0.25">
      <c r="A24" s="4"/>
      <c r="B24" s="2" t="s">
        <v>49</v>
      </c>
      <c r="C24" s="15">
        <v>27449</v>
      </c>
      <c r="D24" s="8">
        <v>144251</v>
      </c>
      <c r="E24" s="8">
        <f t="shared" si="0"/>
        <v>116802</v>
      </c>
      <c r="F24" s="8"/>
      <c r="G24" s="8"/>
      <c r="H24" s="8"/>
      <c r="I24" s="10"/>
      <c r="J24" s="8"/>
      <c r="K24" s="10"/>
      <c r="L24" s="8"/>
    </row>
    <row r="25" spans="1:16" x14ac:dyDescent="0.25">
      <c r="A25" s="4"/>
      <c r="B25" s="2" t="s">
        <v>50</v>
      </c>
      <c r="C25" s="15">
        <v>27449</v>
      </c>
      <c r="D25" s="8">
        <v>144251</v>
      </c>
      <c r="E25" s="8">
        <f t="shared" si="0"/>
        <v>116802</v>
      </c>
      <c r="F25" s="8"/>
      <c r="G25" s="8"/>
      <c r="H25" s="8"/>
      <c r="I25" s="10"/>
      <c r="J25" s="8"/>
      <c r="K25" s="10"/>
      <c r="L25" s="8"/>
    </row>
    <row r="26" spans="1:16" x14ac:dyDescent="0.25">
      <c r="A26" s="4"/>
      <c r="B26" s="2" t="s">
        <v>51</v>
      </c>
      <c r="C26" s="15">
        <v>13781</v>
      </c>
      <c r="D26" s="8">
        <v>72190</v>
      </c>
      <c r="E26" s="8">
        <f t="shared" si="0"/>
        <v>58409</v>
      </c>
      <c r="F26" s="8"/>
      <c r="G26" s="8"/>
      <c r="H26" s="8"/>
      <c r="I26" s="10"/>
      <c r="J26" s="8"/>
      <c r="K26" s="10"/>
      <c r="L26" s="8"/>
    </row>
    <row r="27" spans="1:16" x14ac:dyDescent="0.25">
      <c r="A27" s="4"/>
      <c r="B27" s="2" t="s">
        <v>52</v>
      </c>
      <c r="C27" s="15">
        <v>54898</v>
      </c>
      <c r="D27" s="8">
        <v>288503</v>
      </c>
      <c r="E27" s="8">
        <f t="shared" si="0"/>
        <v>233605</v>
      </c>
      <c r="F27" s="8"/>
      <c r="G27" s="8"/>
      <c r="H27" s="8"/>
      <c r="I27" s="10"/>
      <c r="J27" s="8"/>
      <c r="K27" s="10"/>
      <c r="L27" s="8"/>
    </row>
    <row r="28" spans="1:16" ht="30" x14ac:dyDescent="0.25">
      <c r="A28" s="4"/>
      <c r="B28" s="4" t="s">
        <v>53</v>
      </c>
      <c r="C28" s="15">
        <v>6777</v>
      </c>
      <c r="D28" s="8">
        <v>35966</v>
      </c>
      <c r="E28" s="8">
        <f t="shared" si="0"/>
        <v>29189</v>
      </c>
      <c r="F28" s="8"/>
      <c r="G28" s="8"/>
      <c r="H28" s="8"/>
      <c r="I28" s="10"/>
      <c r="J28" s="8"/>
      <c r="K28" s="10"/>
      <c r="L28" s="8"/>
    </row>
    <row r="29" spans="1:16" ht="30" x14ac:dyDescent="0.25">
      <c r="A29" s="4"/>
      <c r="B29" s="4" t="s">
        <v>54</v>
      </c>
      <c r="C29" s="15">
        <v>13781</v>
      </c>
      <c r="D29" s="8">
        <v>72190</v>
      </c>
      <c r="E29" s="8">
        <f t="shared" si="0"/>
        <v>58409</v>
      </c>
      <c r="F29" s="8"/>
      <c r="G29" s="8"/>
      <c r="H29" s="8"/>
      <c r="I29" s="10"/>
      <c r="J29" s="8"/>
      <c r="K29" s="10"/>
      <c r="L29" s="8"/>
    </row>
    <row r="30" spans="1:16" x14ac:dyDescent="0.25">
      <c r="A30" s="4"/>
      <c r="B30" s="2" t="s">
        <v>55</v>
      </c>
      <c r="C30" s="8">
        <v>13781</v>
      </c>
      <c r="D30" s="8">
        <v>72190</v>
      </c>
      <c r="E30" s="8">
        <f t="shared" si="0"/>
        <v>58409</v>
      </c>
      <c r="F30" s="8">
        <f>SUM(D20:D30)</f>
        <v>1298390</v>
      </c>
      <c r="G30" s="8">
        <f>SUM(C20:C30)</f>
        <v>301729</v>
      </c>
      <c r="H30" s="11">
        <v>68357</v>
      </c>
      <c r="I30" s="12">
        <v>22.7</v>
      </c>
      <c r="J30" s="8">
        <v>233372</v>
      </c>
      <c r="K30" s="10">
        <v>77.3</v>
      </c>
      <c r="L30" s="8">
        <v>0</v>
      </c>
    </row>
    <row r="31" spans="1:16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</row>
    <row r="32" spans="1:16" x14ac:dyDescent="0.25">
      <c r="A32" s="2" t="s">
        <v>9</v>
      </c>
      <c r="B32" s="2" t="s">
        <v>10</v>
      </c>
      <c r="C32" s="8">
        <v>324838</v>
      </c>
      <c r="D32" s="8">
        <v>1226770</v>
      </c>
      <c r="E32" s="8">
        <f>SUM(D32-C32)</f>
        <v>901932</v>
      </c>
      <c r="F32" s="8">
        <v>1226770</v>
      </c>
      <c r="G32" s="8">
        <v>324838</v>
      </c>
      <c r="H32" s="11">
        <v>0</v>
      </c>
      <c r="I32" s="25">
        <v>0</v>
      </c>
      <c r="J32" s="8">
        <v>324838</v>
      </c>
      <c r="K32" s="10">
        <v>100</v>
      </c>
      <c r="L32" s="8">
        <v>0</v>
      </c>
    </row>
    <row r="33" spans="1:12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</row>
    <row r="34" spans="1:12" x14ac:dyDescent="0.25">
      <c r="A34" s="2" t="s">
        <v>11</v>
      </c>
      <c r="B34" s="4" t="s">
        <v>12</v>
      </c>
      <c r="C34" s="16">
        <v>127726</v>
      </c>
      <c r="D34" s="8">
        <f>[1]Eastern!E2</f>
        <v>607241</v>
      </c>
      <c r="E34" s="8">
        <f t="shared" ref="E34:E58" si="1">SUM(D34-C34)</f>
        <v>479515</v>
      </c>
      <c r="F34" s="8"/>
      <c r="G34" s="2"/>
      <c r="H34" s="2"/>
      <c r="I34" s="10"/>
      <c r="J34" s="2"/>
      <c r="K34" s="10"/>
      <c r="L34" s="2"/>
    </row>
    <row r="35" spans="1:12" x14ac:dyDescent="0.25">
      <c r="A35" s="2"/>
      <c r="B35" s="4" t="s">
        <v>13</v>
      </c>
      <c r="C35" s="16">
        <v>151999</v>
      </c>
      <c r="D35" s="8">
        <f>[1]Eastern!E3</f>
        <v>567453</v>
      </c>
      <c r="E35" s="8">
        <f t="shared" si="1"/>
        <v>415454</v>
      </c>
      <c r="F35" s="8"/>
      <c r="G35" s="2"/>
      <c r="H35" s="2"/>
      <c r="I35" s="10"/>
      <c r="J35" s="2"/>
      <c r="K35" s="10"/>
      <c r="L35" s="2"/>
    </row>
    <row r="36" spans="1:12" x14ac:dyDescent="0.25">
      <c r="A36" s="2"/>
      <c r="B36" s="4" t="s">
        <v>14</v>
      </c>
      <c r="C36" s="16">
        <v>114420</v>
      </c>
      <c r="D36" s="8">
        <f>[1]Eastern!E4</f>
        <v>466280</v>
      </c>
      <c r="E36" s="8">
        <f t="shared" si="1"/>
        <v>351860</v>
      </c>
      <c r="F36" s="8">
        <f>SUM(D34:D36)</f>
        <v>1640974</v>
      </c>
      <c r="G36" s="8">
        <f>SUM(C34:C36)</f>
        <v>394145</v>
      </c>
      <c r="H36" s="24">
        <v>0</v>
      </c>
      <c r="I36" s="25">
        <v>0</v>
      </c>
      <c r="J36" s="8">
        <v>394145</v>
      </c>
      <c r="K36" s="10">
        <v>100</v>
      </c>
      <c r="L36" s="2">
        <v>0</v>
      </c>
    </row>
    <row r="37" spans="1:12" x14ac:dyDescent="0.25">
      <c r="A37" s="2"/>
      <c r="B37" s="2"/>
      <c r="C37" s="2"/>
      <c r="D37" s="2"/>
      <c r="E37" s="8"/>
      <c r="F37" s="2"/>
      <c r="G37" s="2"/>
      <c r="H37" s="2"/>
      <c r="I37" s="10"/>
      <c r="J37" s="2"/>
      <c r="K37" s="10"/>
      <c r="L37" s="2"/>
    </row>
    <row r="38" spans="1:12" x14ac:dyDescent="0.25">
      <c r="A38" s="2" t="s">
        <v>17</v>
      </c>
      <c r="B38" s="2" t="s">
        <v>18</v>
      </c>
      <c r="C38" s="8">
        <v>109726</v>
      </c>
      <c r="D38" s="8">
        <v>123726</v>
      </c>
      <c r="E38" s="8">
        <f t="shared" si="1"/>
        <v>14000</v>
      </c>
      <c r="F38" s="8">
        <v>126723</v>
      </c>
      <c r="G38" s="8">
        <v>126723</v>
      </c>
      <c r="H38" s="11">
        <v>0</v>
      </c>
      <c r="I38" s="25">
        <v>0</v>
      </c>
      <c r="J38" s="8">
        <v>126723</v>
      </c>
      <c r="K38" s="10">
        <v>100</v>
      </c>
      <c r="L38" s="8">
        <v>0</v>
      </c>
    </row>
    <row r="39" spans="1:12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</row>
    <row r="40" spans="1:12" x14ac:dyDescent="0.25">
      <c r="A40" s="2" t="s">
        <v>19</v>
      </c>
      <c r="B40" s="2" t="s">
        <v>20</v>
      </c>
      <c r="C40" s="8">
        <v>178395</v>
      </c>
      <c r="D40" s="8">
        <v>390057</v>
      </c>
      <c r="E40" s="8">
        <f t="shared" si="1"/>
        <v>211662</v>
      </c>
      <c r="F40" s="8"/>
      <c r="G40" s="2"/>
      <c r="H40" s="2"/>
      <c r="I40" s="17"/>
      <c r="J40" s="2"/>
      <c r="K40" s="10"/>
      <c r="L40" s="2"/>
    </row>
    <row r="41" spans="1:12" x14ac:dyDescent="0.25">
      <c r="A41" s="2"/>
      <c r="B41" s="2" t="s">
        <v>21</v>
      </c>
      <c r="C41" s="8">
        <v>137941</v>
      </c>
      <c r="D41" s="8">
        <v>390057</v>
      </c>
      <c r="E41" s="8">
        <f t="shared" si="1"/>
        <v>252116</v>
      </c>
      <c r="F41" s="8"/>
      <c r="G41" s="2"/>
      <c r="H41" s="2"/>
      <c r="I41" s="17"/>
      <c r="J41" s="2"/>
      <c r="K41" s="10"/>
      <c r="L41" s="2"/>
    </row>
    <row r="42" spans="1:12" x14ac:dyDescent="0.25">
      <c r="A42" s="2"/>
      <c r="B42" s="2" t="s">
        <v>22</v>
      </c>
      <c r="C42" s="8">
        <v>32495</v>
      </c>
      <c r="D42" s="8">
        <v>68296</v>
      </c>
      <c r="E42" s="8">
        <f t="shared" si="1"/>
        <v>35801</v>
      </c>
      <c r="F42" s="8"/>
      <c r="G42" s="2"/>
      <c r="H42" s="2"/>
      <c r="I42" s="17"/>
      <c r="J42" s="2"/>
      <c r="K42" s="10"/>
      <c r="L42" s="2"/>
    </row>
    <row r="43" spans="1:12" x14ac:dyDescent="0.25">
      <c r="A43" s="2"/>
      <c r="B43" s="2" t="s">
        <v>23</v>
      </c>
      <c r="C43" s="2">
        <v>0</v>
      </c>
      <c r="D43" s="8">
        <v>21891</v>
      </c>
      <c r="E43" s="8">
        <f t="shared" si="1"/>
        <v>21891</v>
      </c>
      <c r="F43" s="8"/>
      <c r="G43" s="2"/>
      <c r="H43" s="2"/>
      <c r="I43" s="17"/>
      <c r="J43" s="2"/>
      <c r="K43" s="10"/>
      <c r="L43" s="2"/>
    </row>
    <row r="44" spans="1:12" x14ac:dyDescent="0.25">
      <c r="A44" s="2"/>
      <c r="B44" s="2" t="s">
        <v>24</v>
      </c>
      <c r="C44" s="8">
        <v>14943</v>
      </c>
      <c r="D44" s="8">
        <v>34284</v>
      </c>
      <c r="E44" s="8">
        <f t="shared" si="1"/>
        <v>19341</v>
      </c>
      <c r="F44" s="8">
        <f>SUM(D40:D44)</f>
        <v>904585</v>
      </c>
      <c r="G44" s="8">
        <f>SUM(C40:C44)</f>
        <v>363774</v>
      </c>
      <c r="H44" s="11">
        <v>0</v>
      </c>
      <c r="I44" s="11">
        <v>0</v>
      </c>
      <c r="J44" s="8">
        <v>363774</v>
      </c>
      <c r="K44" s="10">
        <v>100</v>
      </c>
      <c r="L44" s="8">
        <v>0</v>
      </c>
    </row>
    <row r="45" spans="1:12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1:12" ht="30" x14ac:dyDescent="0.25">
      <c r="A46" s="4" t="s">
        <v>26</v>
      </c>
      <c r="B46" s="4" t="s">
        <v>27</v>
      </c>
      <c r="C46" s="8">
        <v>66733</v>
      </c>
      <c r="D46" s="8">
        <v>145017</v>
      </c>
      <c r="E46" s="8">
        <f t="shared" si="1"/>
        <v>78284</v>
      </c>
      <c r="F46" s="8"/>
      <c r="G46" s="2"/>
      <c r="H46" s="2"/>
      <c r="I46" s="2"/>
      <c r="J46" s="2"/>
      <c r="K46" s="2"/>
      <c r="L46" s="2"/>
    </row>
    <row r="47" spans="1:12" ht="30" x14ac:dyDescent="0.25">
      <c r="A47" s="2"/>
      <c r="B47" s="4" t="s">
        <v>28</v>
      </c>
      <c r="C47" s="8">
        <v>87903</v>
      </c>
      <c r="D47" s="8">
        <v>727004</v>
      </c>
      <c r="E47" s="8">
        <f t="shared" si="1"/>
        <v>639101</v>
      </c>
      <c r="F47" s="8">
        <f>SUM(D46:D47)</f>
        <v>872021</v>
      </c>
      <c r="G47" s="8">
        <v>154636</v>
      </c>
      <c r="H47" s="11">
        <v>0</v>
      </c>
      <c r="I47" s="11">
        <v>0</v>
      </c>
      <c r="J47" s="8">
        <v>154636</v>
      </c>
      <c r="K47" s="8">
        <v>100</v>
      </c>
      <c r="L47" s="8">
        <v>0</v>
      </c>
    </row>
    <row r="48" spans="1:12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spans="1:12" ht="30" x14ac:dyDescent="0.25">
      <c r="A49" s="2" t="s">
        <v>29</v>
      </c>
      <c r="B49" s="4" t="s">
        <v>30</v>
      </c>
      <c r="C49" s="8">
        <v>12333</v>
      </c>
      <c r="D49" s="8">
        <v>87968</v>
      </c>
      <c r="E49" s="8">
        <f t="shared" si="1"/>
        <v>75635</v>
      </c>
      <c r="F49" s="8"/>
      <c r="G49" s="2"/>
      <c r="H49" s="2"/>
      <c r="I49" s="2"/>
      <c r="J49" s="2"/>
      <c r="K49" s="2"/>
      <c r="L49" s="2"/>
    </row>
    <row r="50" spans="1:12" x14ac:dyDescent="0.25">
      <c r="A50" s="2"/>
      <c r="B50" s="4" t="s">
        <v>31</v>
      </c>
      <c r="C50" s="8">
        <v>99785</v>
      </c>
      <c r="D50" s="8">
        <v>195667</v>
      </c>
      <c r="E50" s="8">
        <f t="shared" si="1"/>
        <v>95882</v>
      </c>
      <c r="F50" s="8"/>
      <c r="G50" s="2"/>
      <c r="H50" s="2"/>
      <c r="I50" s="2"/>
      <c r="J50" s="2"/>
      <c r="K50" s="2"/>
      <c r="L50" s="2"/>
    </row>
    <row r="51" spans="1:12" x14ac:dyDescent="0.25">
      <c r="A51" s="2"/>
      <c r="B51" s="4" t="s">
        <v>32</v>
      </c>
      <c r="C51" s="8">
        <v>203644</v>
      </c>
      <c r="D51" s="8">
        <v>318921</v>
      </c>
      <c r="E51" s="8">
        <f t="shared" si="1"/>
        <v>115277</v>
      </c>
      <c r="F51" s="8"/>
      <c r="G51" s="2"/>
      <c r="H51" s="2"/>
      <c r="I51" s="2"/>
      <c r="J51" s="2"/>
      <c r="K51" s="2"/>
      <c r="L51" s="2"/>
    </row>
    <row r="52" spans="1:12" x14ac:dyDescent="0.25">
      <c r="A52" s="2"/>
      <c r="B52" s="4" t="s">
        <v>33</v>
      </c>
      <c r="C52" s="8">
        <v>13663</v>
      </c>
      <c r="D52" s="8">
        <v>113280</v>
      </c>
      <c r="E52" s="8">
        <f t="shared" si="1"/>
        <v>99617</v>
      </c>
      <c r="F52" s="8"/>
      <c r="G52" s="2"/>
      <c r="H52" s="2"/>
      <c r="I52" s="2"/>
      <c r="J52" s="2"/>
      <c r="K52" s="2"/>
      <c r="L52" s="2"/>
    </row>
    <row r="53" spans="1:12" x14ac:dyDescent="0.25">
      <c r="A53" s="2"/>
      <c r="B53" s="4" t="s">
        <v>34</v>
      </c>
      <c r="C53" s="8">
        <v>0</v>
      </c>
      <c r="D53" s="8">
        <v>39628</v>
      </c>
      <c r="E53" s="8">
        <f t="shared" si="1"/>
        <v>39628</v>
      </c>
      <c r="F53" s="8"/>
      <c r="G53" s="2"/>
      <c r="H53" s="2"/>
      <c r="I53" s="2"/>
      <c r="J53" s="2"/>
      <c r="K53" s="2"/>
      <c r="L53" s="2"/>
    </row>
    <row r="54" spans="1:12" x14ac:dyDescent="0.25">
      <c r="A54" s="2"/>
      <c r="B54" s="4" t="s">
        <v>35</v>
      </c>
      <c r="C54" s="8">
        <v>0</v>
      </c>
      <c r="D54" s="8">
        <v>33945</v>
      </c>
      <c r="E54" s="8">
        <f t="shared" si="1"/>
        <v>33945</v>
      </c>
      <c r="F54" s="8">
        <f>SUM(D49:D54)</f>
        <v>789409</v>
      </c>
      <c r="G54" s="8">
        <f>SUM(C49:C54)</f>
        <v>329425</v>
      </c>
      <c r="H54" s="11">
        <v>0</v>
      </c>
      <c r="I54" s="11">
        <v>0</v>
      </c>
      <c r="J54" s="8">
        <v>329425</v>
      </c>
      <c r="K54" s="8">
        <v>100</v>
      </c>
      <c r="L54" s="8">
        <v>0</v>
      </c>
    </row>
    <row r="55" spans="1:12" x14ac:dyDescent="0.25">
      <c r="A55" s="2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</row>
    <row r="56" spans="1:12" x14ac:dyDescent="0.25">
      <c r="A56" s="2" t="s">
        <v>37</v>
      </c>
      <c r="B56" s="2" t="s">
        <v>56</v>
      </c>
      <c r="C56" s="8">
        <v>0</v>
      </c>
      <c r="D56" s="8">
        <v>113300</v>
      </c>
      <c r="E56" s="8">
        <f t="shared" si="1"/>
        <v>113300</v>
      </c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 t="s">
        <v>57</v>
      </c>
      <c r="C57" s="8">
        <v>57510</v>
      </c>
      <c r="D57" s="8">
        <v>431200</v>
      </c>
      <c r="E57" s="8">
        <f t="shared" si="1"/>
        <v>373690</v>
      </c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 t="s">
        <v>58</v>
      </c>
      <c r="C58" s="8">
        <v>148127</v>
      </c>
      <c r="D58" s="8">
        <v>478200</v>
      </c>
      <c r="E58" s="8">
        <f t="shared" si="1"/>
        <v>330073</v>
      </c>
      <c r="F58" s="8">
        <f>SUM(D56:D58)</f>
        <v>1022700</v>
      </c>
      <c r="G58" s="8">
        <f>SUM(C57:C58)</f>
        <v>205637</v>
      </c>
      <c r="H58" s="24">
        <v>0</v>
      </c>
      <c r="I58" s="24">
        <v>0</v>
      </c>
      <c r="J58" s="8">
        <v>205637</v>
      </c>
      <c r="K58" s="8">
        <v>100</v>
      </c>
      <c r="L58" s="8">
        <v>0</v>
      </c>
    </row>
    <row r="61" spans="1:12" x14ac:dyDescent="0.25">
      <c r="C61" s="26"/>
      <c r="J61" s="1"/>
    </row>
    <row r="63" spans="1:12" x14ac:dyDescent="0.25">
      <c r="G63" s="1"/>
    </row>
  </sheetData>
  <pageMargins left="0.7" right="0.7" top="0.75" bottom="0.75" header="0.3" footer="0.3"/>
  <pageSetup paperSize="9" orientation="portrait" r:id="rId1"/>
  <ignoredErrors>
    <ignoredError sqref="G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Mander</dc:creator>
  <cp:lastModifiedBy>Mat Mander</cp:lastModifiedBy>
  <dcterms:created xsi:type="dcterms:W3CDTF">2022-04-28T12:38:26Z</dcterms:created>
  <dcterms:modified xsi:type="dcterms:W3CDTF">2022-09-20T15:10:01Z</dcterms:modified>
</cp:coreProperties>
</file>